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总报价" sheetId="2" r:id="rId1"/>
    <sheet name="4D座椅系统改造" sheetId="1" r:id="rId2"/>
    <sheet name="4.0光子银幕" sheetId="4" r:id="rId3"/>
  </sheets>
  <calcPr calcId="144525"/>
</workbook>
</file>

<file path=xl/sharedStrings.xml><?xml version="1.0" encoding="utf-8"?>
<sst xmlns="http://schemas.openxmlformats.org/spreadsheetml/2006/main" count="198" uniqueCount="146">
  <si>
    <t>附件2</t>
  </si>
  <si>
    <r>
      <rPr>
        <b/>
        <sz val="28"/>
        <rFont val="宋体"/>
        <charset val="134"/>
      </rPr>
      <t xml:space="preserve">贵州省博物馆4D影院整体改造总报价表
</t>
    </r>
    <r>
      <rPr>
        <sz val="20"/>
        <rFont val="宋体"/>
        <charset val="134"/>
      </rPr>
      <t>（包含4D座椅系统改造和光子纳米4.0银幕改造）</t>
    </r>
  </si>
  <si>
    <t>序号</t>
  </si>
  <si>
    <t>项目</t>
  </si>
  <si>
    <t>相关要求</t>
  </si>
  <si>
    <t>报价</t>
  </si>
  <si>
    <t>4D座椅系统改造</t>
  </si>
  <si>
    <t>分别包含设备和配件类目：1.4D座椅及配套系统；2.特效系统；3.辅助系统；4.线材；5.设备拆除；6.改起坡；7.墙面亮化；8.地毯、地胶；9.机房改造</t>
  </si>
  <si>
    <t>银幕改造</t>
  </si>
  <si>
    <t>光子纳米4.0银幕</t>
  </si>
  <si>
    <t>合计</t>
  </si>
  <si>
    <r>
      <rPr>
        <b/>
        <sz val="16"/>
        <rFont val="宋体"/>
        <charset val="134"/>
      </rPr>
      <t xml:space="preserve">备注：
</t>
    </r>
    <r>
      <rPr>
        <sz val="16"/>
        <rFont val="宋体"/>
        <charset val="134"/>
      </rPr>
      <t>1.设备质保2年。
2.设备，含运输、上楼和一次安装。
3.项目造价含13％增值税专用发票。</t>
    </r>
  </si>
  <si>
    <r>
      <rPr>
        <b/>
        <sz val="20"/>
        <color theme="1"/>
        <rFont val="宋体"/>
        <charset val="134"/>
      </rPr>
      <t xml:space="preserve">4D座椅系统改造报价表
</t>
    </r>
    <r>
      <rPr>
        <sz val="16"/>
        <color theme="1"/>
        <rFont val="宋体"/>
        <charset val="134"/>
      </rPr>
      <t>（包含原设备拆除及搬运、起坡改造及亮化工程、座椅及辅助设备更换）</t>
    </r>
  </si>
  <si>
    <t>名称</t>
  </si>
  <si>
    <t>品牌型号</t>
  </si>
  <si>
    <t>设备参数及工作内容</t>
  </si>
  <si>
    <t>单位</t>
  </si>
  <si>
    <t>数量</t>
  </si>
  <si>
    <t>单价</t>
  </si>
  <si>
    <t>合价</t>
  </si>
  <si>
    <t>一、原设备拆除及搬运入库</t>
  </si>
  <si>
    <t>座椅拆除</t>
  </si>
  <si>
    <t>旧设备</t>
  </si>
  <si>
    <t>68席旧4D座椅</t>
  </si>
  <si>
    <t>批</t>
  </si>
  <si>
    <t>特效飓风机、频闪灯、空压机、储气罐、储水罐、水气管路拆除</t>
  </si>
  <si>
    <t>旧特效设备</t>
  </si>
  <si>
    <t>小计</t>
  </si>
  <si>
    <t>二、起坡改造及亮化工程</t>
  </si>
  <si>
    <t>影厅改造</t>
  </si>
  <si>
    <t>影厅</t>
  </si>
  <si>
    <t>起坡和通道踏步改造</t>
  </si>
  <si>
    <t>项</t>
  </si>
  <si>
    <t>地胶</t>
  </si>
  <si>
    <t>国产</t>
  </si>
  <si>
    <t>地胶铺设（起坡加宽部分铺设）</t>
  </si>
  <si>
    <t>地毯</t>
  </si>
  <si>
    <t>台阶踏步地毯，荧幕前地毯，地毯压条安装</t>
  </si>
  <si>
    <t>压条及台阶灯</t>
  </si>
  <si>
    <t>压条及台阶灯安装</t>
  </si>
  <si>
    <t>起坡开孔埋管</t>
  </si>
  <si>
    <t>起坡开孔埋管，用于穿座椅管线，开关安装</t>
  </si>
  <si>
    <t>机房改造</t>
  </si>
  <si>
    <t>地面找平，水管改造，地毯安装</t>
  </si>
  <si>
    <t>影厅墙面亮化</t>
  </si>
  <si>
    <t>墙面灯带亮化改造</t>
  </si>
  <si>
    <t>吊架</t>
  </si>
  <si>
    <t>影厅吊顶开检修口，特效设备吊架焊接及安装</t>
  </si>
  <si>
    <t>影厅天花电源及灯具更换</t>
  </si>
  <si>
    <t>顶面设备电源，顶面照明电源和灯具更换</t>
  </si>
  <si>
    <t>三、座椅及辅助设备</t>
  </si>
  <si>
    <t>短联排式无极震动电动座椅</t>
  </si>
  <si>
    <t>D-118</t>
  </si>
  <si>
    <t>3自由度无极震动动感特效座椅
防火等级：B1；座椅自重：4位1体：≤260Kg/套、5位1体：≤310Kg/套；座椅尺寸：4位1体：2364×810×1050mm；自由度：3自由度，左右摆动：±6°，前后俯仰角：±12°；
缸体行程，上下运动：70mm；最大运动速度：80mm/s；电压：AC220-240V，50-60Hz；功率：额定1.2KW/套待机0.2KW/套；震动类型：0.5~200Hz/s无极震动（叠加复合振动）；                                         通讯方式：无线通讯，无线通讯更加稳定，避免线路故障；
4D座椅具有运动强度后台调节功能，可根据实际需求来调节座椅的运动强度，0％（静止）-100％（强度最高）</t>
  </si>
  <si>
    <t>座</t>
  </si>
  <si>
    <t>座椅控制系统及4D同步控制系统</t>
  </si>
  <si>
    <t>DL-TCS</t>
  </si>
  <si>
    <t>设备参数及工作内容：
LTC及音频解析同步（支持24-30帧标准LTC时间码解析；支持立体声音频解析及时间匹配）；动作码自动下载匹配（自动从动作码服务器下载匹配动作码包）；动作编码同步播放（精确到1ms的播放同步[音频匹配],精确到1/24-1/30秒[LTC同步]，动作包100帧/秒）；4D座椅运动控制（全自动匹配及解析座椅运动控制信号，控制伺服器实现16k的运动控制刷新）；4D座椅震动控制（0.5-200Hz的震动频率，65535级强度变化）；4D控制器及座椅伺服器故障诊断（播放器及4D系统故障的诊断输出，故障码及故障描述可直接通过人机界面显示）；                                        4D系统远程诊断；人机交互软件等；</t>
  </si>
  <si>
    <t>套</t>
  </si>
  <si>
    <t>空压机</t>
  </si>
  <si>
    <t>SLPJ-37L</t>
  </si>
  <si>
    <t>空压机：无油涡旋式  
马达输出功率KW (HP):3.7；电源:3P 380V 50Hz；运转控制方式:压力开关；控制压力Mpa:0.65~0.8；空气吐出量L/min:405；噪音值 (正面1.5m) dB(A):50±％</t>
  </si>
  <si>
    <t>台</t>
  </si>
  <si>
    <t>干燥机</t>
  </si>
  <si>
    <t>CRX5HJ</t>
  </si>
  <si>
    <t>进气温度范围:10-80(°C)
处理空气量 :(m3/min)；环境温度范围:2-43(°C)；
输入电源V:220+10% 50HZ；使用压力范围 (Mpa)0.2-0.98</t>
  </si>
  <si>
    <t>净气过滤器</t>
  </si>
  <si>
    <t>定制</t>
  </si>
  <si>
    <t>LSF150-AL
MSF150-AL
压力范围：0.05-0.98Mpa；过滤度：1μｍ</t>
  </si>
  <si>
    <t>储气罐</t>
  </si>
  <si>
    <t>工作压力：0.8Mpa，
全容积：0.36m³，
重量145kg,直径650mm，
高度约1.8m</t>
  </si>
  <si>
    <t>管路</t>
  </si>
  <si>
    <t>气管
DN32
DN25</t>
  </si>
  <si>
    <t>控制主机</t>
  </si>
  <si>
    <t>DELL       3020</t>
  </si>
  <si>
    <t>13代i5
16G
512GSSD
23.8英寸显示器</t>
  </si>
  <si>
    <t>线材</t>
  </si>
  <si>
    <t>强弱电线（4D座椅 用）</t>
  </si>
  <si>
    <t>强弱电桥架线管及辅材</t>
  </si>
  <si>
    <t>成品采购</t>
  </si>
  <si>
    <t>强弱电桥架线管及辅材（4D座椅 用）</t>
  </si>
  <si>
    <t>配电箱</t>
  </si>
  <si>
    <t>控制间设备相关的配电箱</t>
  </si>
  <si>
    <t>路由器</t>
  </si>
  <si>
    <t>普联     AC1900</t>
  </si>
  <si>
    <t>端口速率：千兆端口
无限速率：1900Mbps</t>
  </si>
  <si>
    <t>环境特效控制系统</t>
  </si>
  <si>
    <t>dl-ECS</t>
  </si>
  <si>
    <t>采用dl-ECS电动影厅环境特效分控软硬件一体机；
环境特效设备实时的DMX512通讯信号的发送；
通讯方式：无线通讯，无线通讯更加稳定，避免线路故障</t>
  </si>
  <si>
    <t>频闪灯</t>
  </si>
  <si>
    <t>国产         定制</t>
  </si>
  <si>
    <t>LED频闪灯
电压：110-220V，50-60Hz
功率：1000W
控制方式：DMX512
产地：中国大陆</t>
  </si>
  <si>
    <t>盏</t>
  </si>
  <si>
    <t>飓风机</t>
  </si>
  <si>
    <t>华坚     YWF4D-400</t>
  </si>
  <si>
    <t>额定电压AC380V, 50/60Hz
最大功率MAX 190W
风扇转速1400 RPM
尺寸470 x 460 x 310 mm
重量10Kg
运作温度范围0~40ºC</t>
  </si>
  <si>
    <t>泡泡机</t>
  </si>
  <si>
    <t>B-200</t>
  </si>
  <si>
    <t>额定电压AC220-240V, 50/60Hz
额定功率：100W
耗油量：50毫升/分钟
尺寸421 x 250 x 213 mm
重量11Kg
运作温度范围0~40ºC</t>
  </si>
  <si>
    <t>强弱电线（特效及亮化用）</t>
  </si>
  <si>
    <t>强弱电桥架线管及辅材（特效及亮化用）</t>
  </si>
  <si>
    <t>四、以上（一+二+三）总计（不含税价格）</t>
  </si>
  <si>
    <t>五、税费</t>
  </si>
  <si>
    <t>六、运输、保险、装卸、搬运、速递，安装，垃圾清理，上楼等费用</t>
  </si>
  <si>
    <t>七、合计（四+五+六）</t>
  </si>
  <si>
    <t>光子纳米4.0银幕改造报价表</t>
  </si>
  <si>
    <t>设备名称</t>
  </si>
  <si>
    <t>品牌</t>
  </si>
  <si>
    <t>型号</t>
  </si>
  <si>
    <t>规格参数</t>
  </si>
  <si>
    <t>厅宽</t>
  </si>
  <si>
    <t>厅高</t>
  </si>
  <si>
    <t>下视点</t>
  </si>
  <si>
    <t>有效画面尺寸</t>
  </si>
  <si>
    <t>8*4.2</t>
  </si>
  <si>
    <t>银幕下单尺寸</t>
  </si>
  <si>
    <t>8.5*4.7</t>
  </si>
  <si>
    <t>原产地</t>
  </si>
  <si>
    <t>单位\厅号</t>
  </si>
  <si>
    <t>4D</t>
  </si>
  <si>
    <t>总价</t>
  </si>
  <si>
    <t>一</t>
  </si>
  <si>
    <t>银幕</t>
  </si>
  <si>
    <t>光子</t>
  </si>
  <si>
    <t>4.0增益</t>
  </si>
  <si>
    <t>孔径：1.1；β=3 ；2α≥50°</t>
  </si>
  <si>
    <t>中国</t>
  </si>
  <si>
    <t>平米</t>
  </si>
  <si>
    <t>银幕总价</t>
  </si>
  <si>
    <t>二</t>
  </si>
  <si>
    <t>银幕架</t>
  </si>
  <si>
    <t>专用银幕架</t>
  </si>
  <si>
    <t>银幕架总价</t>
  </si>
  <si>
    <t>三</t>
  </si>
  <si>
    <t>单厅设备合计</t>
  </si>
  <si>
    <t xml:space="preserve"> </t>
  </si>
  <si>
    <t>设备费用合计（一+二）</t>
  </si>
  <si>
    <t>四</t>
  </si>
  <si>
    <t>其它</t>
  </si>
  <si>
    <t>运输费</t>
  </si>
  <si>
    <t>银幕包装费</t>
  </si>
  <si>
    <t>银幕包边，安装调试费</t>
  </si>
  <si>
    <t>其它总价 （银幕拆除，垃圾清理等费用）</t>
  </si>
  <si>
    <t>五</t>
  </si>
  <si>
    <t>银幕系统造价汇总（三+四）</t>
  </si>
  <si>
    <t>注：
1.本方案报价含税费、安装费、包装费及货物运输费。
2.保质期5年。</t>
  </si>
</sst>
</file>

<file path=xl/styles.xml><?xml version="1.0" encoding="utf-8"?>
<styleSheet xmlns="http://schemas.openxmlformats.org/spreadsheetml/2006/main">
  <numFmts count="11">
    <numFmt numFmtId="5" formatCode="&quot;￥&quot;#,##0;&quot;￥&quot;\-#,##0"/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* #,##0.00"/>
    <numFmt numFmtId="177" formatCode="&quot;￥&quot;#,##0.00_);[Red]\(&quot;￥&quot;#,##0.00\)"/>
    <numFmt numFmtId="178" formatCode="&quot;￥&quot;#,##0_);[Red]\(&quot;￥&quot;#,##0\)"/>
    <numFmt numFmtId="179" formatCode="0.00_ "/>
    <numFmt numFmtId="180" formatCode="0_ "/>
  </numFmts>
  <fonts count="37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b/>
      <sz val="20"/>
      <color theme="1"/>
      <name val="宋体"/>
      <charset val="134"/>
    </font>
    <font>
      <b/>
      <sz val="16"/>
      <color theme="1"/>
      <name val="宋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20"/>
      <color theme="1"/>
      <name val="宋体"/>
      <charset val="134"/>
    </font>
    <font>
      <sz val="12"/>
      <color theme="1"/>
      <name val="黑体"/>
      <charset val="134"/>
    </font>
    <font>
      <b/>
      <sz val="28"/>
      <name val="宋体"/>
      <charset val="134"/>
    </font>
    <font>
      <sz val="11"/>
      <color rgb="FF3F3F76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theme="0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rgb="FFFFFFFF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2"/>
      <color indexed="8"/>
      <name val="宋体"/>
      <charset val="134"/>
    </font>
    <font>
      <sz val="2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7" fillId="5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24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5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27" applyNumberFormat="0" applyAlignment="0" applyProtection="0">
      <alignment vertical="center"/>
    </xf>
    <xf numFmtId="0" fontId="29" fillId="13" borderId="23" applyNumberFormat="0" applyAlignment="0" applyProtection="0">
      <alignment vertical="center"/>
    </xf>
    <xf numFmtId="0" fontId="30" fillId="14" borderId="2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1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49" applyFont="1" applyFill="1" applyBorder="1" applyAlignment="1" applyProtection="1">
      <alignment horizontal="center" vertical="center"/>
      <protection hidden="1"/>
    </xf>
    <xf numFmtId="0" fontId="3" fillId="0" borderId="1" xfId="49" applyFont="1" applyFill="1" applyBorder="1" applyAlignment="1" applyProtection="1">
      <alignment horizontal="center" vertical="center"/>
      <protection hidden="1"/>
    </xf>
    <xf numFmtId="0" fontId="3" fillId="0" borderId="1" xfId="49" applyFont="1" applyFill="1" applyBorder="1" applyAlignment="1" applyProtection="1">
      <alignment horizontal="center" vertical="center" wrapText="1"/>
      <protection hidden="1"/>
    </xf>
    <xf numFmtId="0" fontId="4" fillId="0" borderId="1" xfId="49" applyFont="1" applyFill="1" applyBorder="1" applyAlignment="1" applyProtection="1">
      <alignment horizontal="center" vertical="center"/>
      <protection hidden="1"/>
    </xf>
    <xf numFmtId="0" fontId="3" fillId="0" borderId="1" xfId="49" applyFont="1" applyFill="1" applyBorder="1" applyAlignment="1" applyProtection="1">
      <alignment horizontal="left" vertical="center"/>
      <protection hidden="1"/>
    </xf>
    <xf numFmtId="0" fontId="3" fillId="0" borderId="1" xfId="49" applyFont="1" applyFill="1" applyBorder="1" applyAlignment="1" applyProtection="1">
      <alignment vertical="center"/>
      <protection hidden="1"/>
    </xf>
    <xf numFmtId="0" fontId="4" fillId="0" borderId="1" xfId="49" applyFont="1" applyFill="1" applyBorder="1" applyAlignment="1" applyProtection="1">
      <alignment horizontal="center" vertical="center" wrapText="1"/>
      <protection hidden="1"/>
    </xf>
    <xf numFmtId="0" fontId="3" fillId="0" borderId="2" xfId="49" applyFont="1" applyFill="1" applyBorder="1" applyAlignment="1" applyProtection="1">
      <alignment horizontal="center" vertical="center"/>
      <protection hidden="1"/>
    </xf>
    <xf numFmtId="0" fontId="3" fillId="0" borderId="3" xfId="49" applyFont="1" applyFill="1" applyBorder="1" applyAlignment="1" applyProtection="1">
      <alignment horizontal="center" vertical="center"/>
      <protection hidden="1"/>
    </xf>
    <xf numFmtId="176" fontId="3" fillId="0" borderId="1" xfId="49" applyNumberFormat="1" applyFont="1" applyFill="1" applyBorder="1" applyAlignment="1" applyProtection="1">
      <alignment horizontal="center" vertical="center"/>
      <protection hidden="1"/>
    </xf>
    <xf numFmtId="0" fontId="4" fillId="0" borderId="1" xfId="49" applyFont="1" applyFill="1" applyBorder="1" applyAlignment="1" applyProtection="1">
      <alignment vertical="center"/>
      <protection hidden="1"/>
    </xf>
    <xf numFmtId="176" fontId="4" fillId="0" borderId="1" xfId="49" applyNumberFormat="1" applyFont="1" applyFill="1" applyBorder="1" applyAlignment="1" applyProtection="1">
      <alignment horizontal="center" vertical="center"/>
      <protection hidden="1"/>
    </xf>
    <xf numFmtId="0" fontId="4" fillId="0" borderId="1" xfId="49" applyFont="1" applyFill="1" applyBorder="1" applyAlignment="1" applyProtection="1">
      <alignment horizontal="left" vertical="center" wrapText="1"/>
      <protection hidden="1"/>
    </xf>
    <xf numFmtId="0" fontId="4" fillId="0" borderId="1" xfId="49" applyFont="1" applyFill="1" applyBorder="1" applyAlignment="1" applyProtection="1">
      <alignment horizontal="left" vertical="center"/>
      <protection hidden="1"/>
    </xf>
    <xf numFmtId="0" fontId="5" fillId="0" borderId="1" xfId="0" applyFont="1" applyFill="1" applyBorder="1" applyAlignment="1">
      <alignment horizontal="center" vertical="center"/>
    </xf>
    <xf numFmtId="1" fontId="3" fillId="0" borderId="1" xfId="49" applyNumberFormat="1" applyFont="1" applyFill="1" applyBorder="1" applyAlignment="1" applyProtection="1">
      <alignment horizontal="center" vertical="center"/>
      <protection hidden="1"/>
    </xf>
    <xf numFmtId="0" fontId="4" fillId="0" borderId="1" xfId="49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 applyProtection="1">
      <alignment horizontal="center" vertical="center"/>
      <protection hidden="1"/>
    </xf>
    <xf numFmtId="0" fontId="3" fillId="0" borderId="4" xfId="49" applyFont="1" applyFill="1" applyBorder="1" applyAlignment="1" applyProtection="1">
      <alignment horizontal="center" vertical="center"/>
      <protection hidden="1"/>
    </xf>
    <xf numFmtId="0" fontId="3" fillId="0" borderId="1" xfId="49" applyNumberFormat="1" applyFont="1" applyFill="1" applyBorder="1" applyAlignment="1" applyProtection="1">
      <alignment horizontal="center" vertical="center"/>
      <protection hidden="1"/>
    </xf>
    <xf numFmtId="1" fontId="4" fillId="0" borderId="1" xfId="49" applyNumberFormat="1" applyFont="1" applyFill="1" applyBorder="1" applyAlignment="1" applyProtection="1">
      <alignment horizontal="center" vertical="center"/>
      <protection hidden="1"/>
    </xf>
    <xf numFmtId="0" fontId="4" fillId="0" borderId="1" xfId="49" applyNumberFormat="1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 vertical="center"/>
      <protection hidden="1"/>
    </xf>
    <xf numFmtId="1" fontId="4" fillId="0" borderId="1" xfId="49" applyNumberFormat="1" applyFont="1" applyFill="1" applyBorder="1" applyAlignment="1" applyProtection="1">
      <alignment vertical="center"/>
      <protection hidden="1"/>
    </xf>
    <xf numFmtId="0" fontId="7" fillId="0" borderId="0" xfId="0" applyFont="1"/>
    <xf numFmtId="0" fontId="8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77" fontId="8" fillId="0" borderId="10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177" fontId="8" fillId="0" borderId="11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177" fontId="10" fillId="0" borderId="13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center" vertical="center" wrapText="1"/>
    </xf>
    <xf numFmtId="5" fontId="11" fillId="0" borderId="10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5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178" fontId="11" fillId="0" borderId="1" xfId="0" applyNumberFormat="1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5" fontId="11" fillId="0" borderId="1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5" fontId="11" fillId="0" borderId="1" xfId="0" applyNumberFormat="1" applyFont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8" xfId="0" applyFont="1" applyBorder="1" applyAlignment="1">
      <alignment horizontal="left" vertical="center" wrapText="1"/>
    </xf>
    <xf numFmtId="5" fontId="13" fillId="0" borderId="19" xfId="0" applyNumberFormat="1" applyFont="1" applyBorder="1" applyAlignment="1">
      <alignment horizontal="center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5" fontId="13" fillId="0" borderId="8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77" fontId="8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5" fontId="11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5" fontId="7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5" fontId="11" fillId="0" borderId="0" xfId="0" applyNumberFormat="1" applyFont="1" applyBorder="1" applyAlignment="1">
      <alignment horizontal="center" vertical="center" wrapText="1"/>
    </xf>
    <xf numFmtId="178" fontId="11" fillId="0" borderId="0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8" fillId="0" borderId="0" xfId="0" applyFont="1" applyBorder="1"/>
    <xf numFmtId="177" fontId="10" fillId="0" borderId="0" xfId="0" applyNumberFormat="1" applyFont="1" applyBorder="1" applyAlignment="1">
      <alignment horizontal="center" vertical="center"/>
    </xf>
    <xf numFmtId="7" fontId="11" fillId="0" borderId="0" xfId="0" applyNumberFormat="1" applyFont="1" applyBorder="1" applyAlignment="1">
      <alignment horizontal="center" vertical="center" wrapText="1"/>
    </xf>
    <xf numFmtId="5" fontId="13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79" fontId="16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9" fontId="5" fillId="3" borderId="1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180" fontId="5" fillId="3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left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numFmt numFmtId="181" formatCode="&quot;￥&quot;#,##0_);\(&quot;￥&quot;#,##0\)"/>
    </dxf>
  </dxfs>
  <tableStyles count="0" defaultTableStyle="TableStyleMedium2" defaultPivotStyle="PivotStyleLight16"/>
  <colors>
    <mruColors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tabSelected="1" zoomScale="70" zoomScaleNormal="70" workbookViewId="0">
      <selection activeCell="L6" sqref="L6"/>
    </sheetView>
  </sheetViews>
  <sheetFormatPr defaultColWidth="8.75" defaultRowHeight="14.25" outlineLevelRow="6" outlineLevelCol="3"/>
  <cols>
    <col min="1" max="1" width="10.9333333333333" customWidth="1"/>
    <col min="2" max="2" width="21.2416666666667" customWidth="1"/>
    <col min="3" max="3" width="70.625" customWidth="1"/>
    <col min="4" max="4" width="45" customWidth="1"/>
    <col min="5" max="5" width="10.6666666666667" customWidth="1"/>
  </cols>
  <sheetData>
    <row r="1" ht="36" customHeight="1" spans="1:2">
      <c r="A1" s="103" t="s">
        <v>0</v>
      </c>
      <c r="B1" s="104"/>
    </row>
    <row r="2" ht="86" customHeight="1" spans="1:4">
      <c r="A2" s="105" t="s">
        <v>1</v>
      </c>
      <c r="B2" s="106"/>
      <c r="C2" s="106"/>
      <c r="D2" s="106"/>
    </row>
    <row r="3" ht="52" customHeight="1" spans="1:4">
      <c r="A3" s="107" t="s">
        <v>2</v>
      </c>
      <c r="B3" s="107" t="s">
        <v>3</v>
      </c>
      <c r="C3" s="107" t="s">
        <v>4</v>
      </c>
      <c r="D3" s="108" t="s">
        <v>5</v>
      </c>
    </row>
    <row r="4" ht="103" customHeight="1" spans="1:4">
      <c r="A4" s="109">
        <v>1</v>
      </c>
      <c r="B4" s="110" t="s">
        <v>6</v>
      </c>
      <c r="C4" s="111" t="s">
        <v>7</v>
      </c>
      <c r="D4" s="112"/>
    </row>
    <row r="5" ht="76" customHeight="1" spans="1:4">
      <c r="A5" s="113">
        <v>2</v>
      </c>
      <c r="B5" s="113" t="s">
        <v>8</v>
      </c>
      <c r="C5" s="111" t="s">
        <v>9</v>
      </c>
      <c r="D5" s="114"/>
    </row>
    <row r="6" ht="55" customHeight="1" spans="1:4">
      <c r="A6" s="113">
        <v>3</v>
      </c>
      <c r="B6" s="113" t="s">
        <v>10</v>
      </c>
      <c r="C6" s="115"/>
      <c r="D6" s="114"/>
    </row>
    <row r="7" ht="95" customHeight="1" spans="1:4">
      <c r="A7" s="116" t="s">
        <v>11</v>
      </c>
      <c r="B7" s="116"/>
      <c r="C7" s="116"/>
      <c r="D7" s="116"/>
    </row>
  </sheetData>
  <mergeCells count="3">
    <mergeCell ref="A1:B1"/>
    <mergeCell ref="A2:D2"/>
    <mergeCell ref="A7:D7"/>
  </mergeCells>
  <pageMargins left="0.75" right="0.75" top="1" bottom="1" header="0.5" footer="0.5"/>
  <pageSetup paperSize="9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1"/>
  <sheetViews>
    <sheetView zoomScale="85" zoomScaleNormal="85" workbookViewId="0">
      <selection activeCell="K6" sqref="K6:P6"/>
    </sheetView>
  </sheetViews>
  <sheetFormatPr defaultColWidth="9" defaultRowHeight="13.5"/>
  <cols>
    <col min="1" max="1" width="6.75" style="28" customWidth="1"/>
    <col min="2" max="2" width="18.75" style="28" customWidth="1"/>
    <col min="3" max="3" width="12.75" style="28" customWidth="1"/>
    <col min="4" max="4" width="45.5833333333333" style="28" customWidth="1"/>
    <col min="5" max="6" width="6.75" style="28" customWidth="1"/>
    <col min="7" max="7" width="11.75" style="28" customWidth="1"/>
    <col min="8" max="8" width="16.75" style="28" customWidth="1"/>
    <col min="9" max="9" width="11.25" style="28" customWidth="1"/>
    <col min="10" max="10" width="11.0833333333333" style="28"/>
    <col min="11" max="11" width="18.5833333333333" style="28" customWidth="1"/>
    <col min="12" max="12" width="15.3333333333333" style="28" customWidth="1"/>
    <col min="13" max="13" width="10.75" style="28" customWidth="1"/>
    <col min="14" max="15" width="9" style="28"/>
    <col min="16" max="16" width="11.3333333333333" style="28" customWidth="1"/>
    <col min="17" max="17" width="13.75" style="28"/>
    <col min="18" max="18" width="20.75" style="28" customWidth="1"/>
    <col min="19" max="16384" width="9" style="28"/>
  </cols>
  <sheetData>
    <row r="1" ht="45" customHeight="1" spans="1:18">
      <c r="A1" s="29" t="s">
        <v>12</v>
      </c>
      <c r="B1" s="30"/>
      <c r="C1" s="30"/>
      <c r="D1" s="30"/>
      <c r="E1" s="30"/>
      <c r="F1" s="30"/>
      <c r="G1" s="30"/>
      <c r="H1" s="30"/>
      <c r="I1" s="73"/>
      <c r="J1" s="74"/>
      <c r="K1" s="74"/>
      <c r="L1" s="74"/>
      <c r="M1" s="74"/>
      <c r="N1" s="74"/>
      <c r="O1" s="74"/>
      <c r="P1" s="74"/>
      <c r="Q1" s="74"/>
      <c r="R1" s="74"/>
    </row>
    <row r="2" s="27" customFormat="1" ht="45" customHeight="1" spans="1:18">
      <c r="A2" s="31" t="s">
        <v>2</v>
      </c>
      <c r="B2" s="32" t="s">
        <v>13</v>
      </c>
      <c r="C2" s="32" t="s">
        <v>14</v>
      </c>
      <c r="D2" s="33" t="s">
        <v>15</v>
      </c>
      <c r="E2" s="32" t="s">
        <v>16</v>
      </c>
      <c r="F2" s="32" t="s">
        <v>17</v>
      </c>
      <c r="G2" s="32" t="s">
        <v>18</v>
      </c>
      <c r="H2" s="32" t="s">
        <v>19</v>
      </c>
      <c r="I2" s="75"/>
      <c r="J2" s="76"/>
      <c r="K2" s="76"/>
      <c r="L2" s="76"/>
      <c r="M2" s="77"/>
      <c r="N2" s="76"/>
      <c r="O2" s="76"/>
      <c r="P2" s="76"/>
      <c r="Q2" s="76"/>
      <c r="R2" s="76"/>
    </row>
    <row r="3" ht="45" customHeight="1" spans="1:18">
      <c r="A3" s="34" t="s">
        <v>20</v>
      </c>
      <c r="B3" s="35"/>
      <c r="C3" s="35"/>
      <c r="D3" s="35"/>
      <c r="E3" s="35"/>
      <c r="F3" s="35"/>
      <c r="G3" s="35"/>
      <c r="H3" s="35"/>
      <c r="J3" s="78"/>
      <c r="K3" s="78"/>
      <c r="L3" s="78"/>
      <c r="M3" s="78"/>
      <c r="N3" s="78"/>
      <c r="O3" s="78"/>
      <c r="P3" s="78"/>
      <c r="Q3" s="78"/>
      <c r="R3" s="78"/>
    </row>
    <row r="4" ht="65.5" customHeight="1" spans="1:18">
      <c r="A4" s="36">
        <v>1</v>
      </c>
      <c r="B4" s="37" t="s">
        <v>21</v>
      </c>
      <c r="C4" s="38" t="s">
        <v>22</v>
      </c>
      <c r="D4" s="38" t="s">
        <v>23</v>
      </c>
      <c r="E4" s="39" t="s">
        <v>24</v>
      </c>
      <c r="F4" s="39">
        <v>1</v>
      </c>
      <c r="G4" s="40"/>
      <c r="H4" s="40"/>
      <c r="J4" s="76"/>
      <c r="K4" s="79"/>
      <c r="L4" s="80"/>
      <c r="M4" s="80"/>
      <c r="N4" s="81"/>
      <c r="O4" s="81"/>
      <c r="P4" s="82"/>
      <c r="Q4" s="82"/>
      <c r="R4" s="98"/>
    </row>
    <row r="5" ht="65.5" customHeight="1" spans="1:18">
      <c r="A5" s="36">
        <v>2</v>
      </c>
      <c r="B5" s="41" t="s">
        <v>25</v>
      </c>
      <c r="C5" s="38" t="s">
        <v>22</v>
      </c>
      <c r="D5" s="38" t="s">
        <v>26</v>
      </c>
      <c r="E5" s="39" t="s">
        <v>24</v>
      </c>
      <c r="F5" s="39">
        <v>1</v>
      </c>
      <c r="G5" s="42"/>
      <c r="H5" s="42"/>
      <c r="J5" s="76"/>
      <c r="K5" s="79"/>
      <c r="L5" s="80"/>
      <c r="M5" s="80"/>
      <c r="N5" s="81"/>
      <c r="O5" s="81"/>
      <c r="P5" s="82"/>
      <c r="Q5" s="82"/>
      <c r="R5" s="98"/>
    </row>
    <row r="6" ht="45" customHeight="1" spans="1:18">
      <c r="A6" s="43">
        <v>3</v>
      </c>
      <c r="B6" s="44" t="s">
        <v>27</v>
      </c>
      <c r="C6" s="44"/>
      <c r="D6" s="44"/>
      <c r="E6" s="44"/>
      <c r="F6" s="44"/>
      <c r="G6" s="44"/>
      <c r="H6" s="45">
        <f>H5+H4</f>
        <v>0</v>
      </c>
      <c r="J6" s="76"/>
      <c r="K6" s="83"/>
      <c r="L6" s="83"/>
      <c r="M6" s="83"/>
      <c r="N6" s="83"/>
      <c r="O6" s="83"/>
      <c r="P6" s="83"/>
      <c r="Q6" s="99"/>
      <c r="R6" s="98"/>
    </row>
    <row r="7" ht="45" customHeight="1" spans="1:18">
      <c r="A7" s="34" t="s">
        <v>28</v>
      </c>
      <c r="B7" s="35"/>
      <c r="C7" s="35"/>
      <c r="D7" s="35"/>
      <c r="E7" s="35"/>
      <c r="F7" s="35"/>
      <c r="G7" s="35"/>
      <c r="H7" s="35"/>
      <c r="J7" s="78"/>
      <c r="K7" s="78"/>
      <c r="L7" s="78"/>
      <c r="M7" s="78"/>
      <c r="N7" s="78"/>
      <c r="O7" s="78"/>
      <c r="P7" s="78"/>
      <c r="Q7" s="78"/>
      <c r="R7" s="78"/>
    </row>
    <row r="8" ht="30" customHeight="1" spans="1:18">
      <c r="A8" s="36">
        <v>1</v>
      </c>
      <c r="B8" s="46" t="s">
        <v>29</v>
      </c>
      <c r="C8" s="47" t="s">
        <v>30</v>
      </c>
      <c r="D8" s="46" t="s">
        <v>31</v>
      </c>
      <c r="E8" s="47" t="s">
        <v>32</v>
      </c>
      <c r="F8" s="47">
        <v>1</v>
      </c>
      <c r="G8" s="48"/>
      <c r="H8" s="48"/>
      <c r="I8" s="84"/>
      <c r="J8" s="76"/>
      <c r="K8" s="85"/>
      <c r="L8" s="84"/>
      <c r="M8" s="85"/>
      <c r="N8" s="84"/>
      <c r="O8" s="84"/>
      <c r="P8" s="86"/>
      <c r="Q8" s="86"/>
      <c r="R8" s="84"/>
    </row>
    <row r="9" ht="30" customHeight="1" spans="1:18">
      <c r="A9" s="49">
        <v>2</v>
      </c>
      <c r="B9" s="50" t="s">
        <v>33</v>
      </c>
      <c r="C9" s="51" t="s">
        <v>34</v>
      </c>
      <c r="D9" s="50" t="s">
        <v>35</v>
      </c>
      <c r="E9" s="51" t="s">
        <v>32</v>
      </c>
      <c r="F9" s="51">
        <v>1</v>
      </c>
      <c r="G9" s="52"/>
      <c r="H9" s="52"/>
      <c r="J9" s="76"/>
      <c r="K9" s="85"/>
      <c r="L9" s="84"/>
      <c r="M9" s="85"/>
      <c r="N9" s="84"/>
      <c r="O9" s="84"/>
      <c r="P9" s="87"/>
      <c r="Q9" s="87"/>
      <c r="R9" s="84"/>
    </row>
    <row r="10" ht="30" customHeight="1" spans="1:18">
      <c r="A10" s="49">
        <v>3</v>
      </c>
      <c r="B10" s="50" t="s">
        <v>36</v>
      </c>
      <c r="C10" s="51" t="s">
        <v>34</v>
      </c>
      <c r="D10" s="50" t="s">
        <v>37</v>
      </c>
      <c r="E10" s="51" t="s">
        <v>32</v>
      </c>
      <c r="F10" s="51">
        <v>1</v>
      </c>
      <c r="G10" s="52"/>
      <c r="H10" s="52"/>
      <c r="I10" s="84"/>
      <c r="J10" s="76"/>
      <c r="K10" s="85"/>
      <c r="L10" s="84"/>
      <c r="M10" s="85"/>
      <c r="N10" s="84"/>
      <c r="O10" s="84"/>
      <c r="P10" s="87"/>
      <c r="Q10" s="87"/>
      <c r="R10" s="84"/>
    </row>
    <row r="11" ht="30" customHeight="1" spans="1:18">
      <c r="A11" s="49">
        <v>4</v>
      </c>
      <c r="B11" s="50" t="s">
        <v>38</v>
      </c>
      <c r="C11" s="51" t="s">
        <v>34</v>
      </c>
      <c r="D11" s="50" t="s">
        <v>39</v>
      </c>
      <c r="E11" s="51" t="s">
        <v>32</v>
      </c>
      <c r="F11" s="51">
        <v>1</v>
      </c>
      <c r="G11" s="52"/>
      <c r="H11" s="52"/>
      <c r="J11" s="76"/>
      <c r="K11" s="85"/>
      <c r="L11" s="84"/>
      <c r="M11" s="85"/>
      <c r="N11" s="84"/>
      <c r="O11" s="84"/>
      <c r="P11" s="87"/>
      <c r="Q11" s="87"/>
      <c r="R11" s="84"/>
    </row>
    <row r="12" ht="30" customHeight="1" spans="1:18">
      <c r="A12" s="49">
        <v>5</v>
      </c>
      <c r="B12" s="50" t="s">
        <v>40</v>
      </c>
      <c r="C12" s="51" t="s">
        <v>34</v>
      </c>
      <c r="D12" s="50" t="s">
        <v>41</v>
      </c>
      <c r="E12" s="51" t="s">
        <v>32</v>
      </c>
      <c r="F12" s="51">
        <v>1</v>
      </c>
      <c r="G12" s="52"/>
      <c r="H12" s="52"/>
      <c r="I12" s="84"/>
      <c r="J12" s="76"/>
      <c r="K12" s="85"/>
      <c r="L12" s="84"/>
      <c r="M12" s="85"/>
      <c r="N12" s="84"/>
      <c r="O12" s="84"/>
      <c r="P12" s="87"/>
      <c r="Q12" s="87"/>
      <c r="R12" s="84"/>
    </row>
    <row r="13" ht="30" customHeight="1" spans="1:18">
      <c r="A13" s="49">
        <v>6</v>
      </c>
      <c r="B13" s="50" t="s">
        <v>42</v>
      </c>
      <c r="C13" s="51" t="s">
        <v>42</v>
      </c>
      <c r="D13" s="50" t="s">
        <v>43</v>
      </c>
      <c r="E13" s="51" t="s">
        <v>32</v>
      </c>
      <c r="F13" s="51">
        <v>1</v>
      </c>
      <c r="G13" s="53"/>
      <c r="H13" s="52"/>
      <c r="I13" s="84"/>
      <c r="J13" s="76"/>
      <c r="K13" s="85"/>
      <c r="L13" s="84"/>
      <c r="M13" s="85"/>
      <c r="N13" s="84"/>
      <c r="O13" s="84"/>
      <c r="P13" s="87"/>
      <c r="Q13" s="87"/>
      <c r="R13" s="84"/>
    </row>
    <row r="14" ht="30" customHeight="1" spans="1:18">
      <c r="A14" s="49">
        <v>7</v>
      </c>
      <c r="B14" s="50" t="s">
        <v>44</v>
      </c>
      <c r="C14" s="51" t="s">
        <v>44</v>
      </c>
      <c r="D14" s="50" t="s">
        <v>45</v>
      </c>
      <c r="E14" s="51" t="s">
        <v>32</v>
      </c>
      <c r="F14" s="51">
        <v>1</v>
      </c>
      <c r="G14" s="52"/>
      <c r="H14" s="52"/>
      <c r="I14" s="84"/>
      <c r="J14" s="76"/>
      <c r="K14" s="85"/>
      <c r="L14" s="84"/>
      <c r="M14" s="85"/>
      <c r="N14" s="84"/>
      <c r="O14" s="84"/>
      <c r="P14" s="87"/>
      <c r="Q14" s="87"/>
      <c r="R14" s="84"/>
    </row>
    <row r="15" ht="30" customHeight="1" spans="1:18">
      <c r="A15" s="49">
        <v>8</v>
      </c>
      <c r="B15" s="50" t="s">
        <v>46</v>
      </c>
      <c r="C15" s="51" t="s">
        <v>46</v>
      </c>
      <c r="D15" s="50" t="s">
        <v>47</v>
      </c>
      <c r="E15" s="51" t="s">
        <v>32</v>
      </c>
      <c r="F15" s="51">
        <v>1</v>
      </c>
      <c r="G15" s="52"/>
      <c r="H15" s="52"/>
      <c r="I15" s="84"/>
      <c r="J15" s="76"/>
      <c r="K15" s="85"/>
      <c r="L15" s="84"/>
      <c r="M15" s="85"/>
      <c r="N15" s="84"/>
      <c r="O15" s="84"/>
      <c r="P15" s="87"/>
      <c r="Q15" s="87"/>
      <c r="R15" s="84"/>
    </row>
    <row r="16" ht="30" customHeight="1" spans="1:18">
      <c r="A16" s="49">
        <v>9</v>
      </c>
      <c r="B16" s="54" t="s">
        <v>48</v>
      </c>
      <c r="C16" s="55" t="s">
        <v>30</v>
      </c>
      <c r="D16" s="54" t="s">
        <v>49</v>
      </c>
      <c r="E16" s="55" t="s">
        <v>32</v>
      </c>
      <c r="F16" s="55">
        <v>1</v>
      </c>
      <c r="G16" s="56"/>
      <c r="H16" s="56"/>
      <c r="I16" s="84"/>
      <c r="J16" s="76"/>
      <c r="K16" s="85"/>
      <c r="L16" s="84"/>
      <c r="M16" s="85"/>
      <c r="N16" s="84"/>
      <c r="O16" s="84"/>
      <c r="P16" s="87"/>
      <c r="Q16" s="87"/>
      <c r="R16" s="84"/>
    </row>
    <row r="17" ht="45" customHeight="1" spans="1:18">
      <c r="A17" s="43">
        <v>12</v>
      </c>
      <c r="B17" s="57" t="s">
        <v>27</v>
      </c>
      <c r="C17" s="57"/>
      <c r="D17" s="57"/>
      <c r="E17" s="57"/>
      <c r="F17" s="57"/>
      <c r="G17" s="57"/>
      <c r="H17" s="45">
        <f>SUM(H8:H16)</f>
        <v>0</v>
      </c>
      <c r="J17" s="76"/>
      <c r="K17" s="88"/>
      <c r="L17" s="88"/>
      <c r="M17" s="88"/>
      <c r="N17" s="88"/>
      <c r="O17" s="88"/>
      <c r="P17" s="88"/>
      <c r="Q17" s="99"/>
      <c r="R17" s="98"/>
    </row>
    <row r="18" ht="45" customHeight="1" spans="1:18">
      <c r="A18" s="58" t="s">
        <v>50</v>
      </c>
      <c r="B18" s="59"/>
      <c r="C18" s="59"/>
      <c r="D18" s="59"/>
      <c r="E18" s="59"/>
      <c r="F18" s="59"/>
      <c r="G18" s="59"/>
      <c r="H18" s="59"/>
      <c r="J18" s="78"/>
      <c r="K18" s="78"/>
      <c r="L18" s="78"/>
      <c r="M18" s="78"/>
      <c r="N18" s="78"/>
      <c r="O18" s="78"/>
      <c r="P18" s="78"/>
      <c r="Q18" s="78"/>
      <c r="R18" s="78"/>
    </row>
    <row r="19" ht="189" spans="1:18">
      <c r="A19" s="36">
        <v>1</v>
      </c>
      <c r="B19" s="60" t="s">
        <v>51</v>
      </c>
      <c r="C19" s="61" t="s">
        <v>52</v>
      </c>
      <c r="D19" s="60" t="s">
        <v>53</v>
      </c>
      <c r="E19" s="61" t="s">
        <v>54</v>
      </c>
      <c r="F19" s="61">
        <v>68</v>
      </c>
      <c r="G19" s="62"/>
      <c r="H19" s="62"/>
      <c r="I19" s="89"/>
      <c r="J19" s="90"/>
      <c r="K19" s="91"/>
      <c r="L19" s="92"/>
      <c r="M19" s="91"/>
      <c r="N19" s="93"/>
      <c r="O19" s="92"/>
      <c r="P19" s="94"/>
      <c r="Q19" s="94"/>
      <c r="R19" s="92"/>
    </row>
    <row r="20" ht="175.5" spans="1:18">
      <c r="A20" s="49">
        <v>2</v>
      </c>
      <c r="B20" s="54" t="s">
        <v>55</v>
      </c>
      <c r="C20" s="55" t="s">
        <v>56</v>
      </c>
      <c r="D20" s="54" t="s">
        <v>57</v>
      </c>
      <c r="E20" s="63" t="s">
        <v>58</v>
      </c>
      <c r="F20" s="55">
        <v>1</v>
      </c>
      <c r="G20" s="64"/>
      <c r="H20" s="64"/>
      <c r="I20" s="89"/>
      <c r="J20" s="90"/>
      <c r="K20" s="91"/>
      <c r="L20" s="92"/>
      <c r="M20" s="91"/>
      <c r="N20" s="93"/>
      <c r="O20" s="92"/>
      <c r="P20" s="95"/>
      <c r="Q20" s="100"/>
      <c r="R20" s="92"/>
    </row>
    <row r="21" ht="67.5" spans="1:18">
      <c r="A21" s="49">
        <v>3</v>
      </c>
      <c r="B21" s="54" t="s">
        <v>59</v>
      </c>
      <c r="C21" s="55" t="s">
        <v>60</v>
      </c>
      <c r="D21" s="54" t="s">
        <v>61</v>
      </c>
      <c r="E21" s="63" t="s">
        <v>62</v>
      </c>
      <c r="F21" s="55">
        <v>1</v>
      </c>
      <c r="G21" s="64"/>
      <c r="H21" s="64"/>
      <c r="I21" s="89"/>
      <c r="J21" s="90"/>
      <c r="K21" s="91"/>
      <c r="L21" s="92"/>
      <c r="M21" s="91"/>
      <c r="N21" s="93"/>
      <c r="O21" s="92"/>
      <c r="P21" s="95"/>
      <c r="Q21" s="100"/>
      <c r="R21" s="92"/>
    </row>
    <row r="22" ht="54" spans="1:18">
      <c r="A22" s="49">
        <v>4</v>
      </c>
      <c r="B22" s="54" t="s">
        <v>63</v>
      </c>
      <c r="C22" s="55" t="s">
        <v>64</v>
      </c>
      <c r="D22" s="54" t="s">
        <v>65</v>
      </c>
      <c r="E22" s="63" t="s">
        <v>62</v>
      </c>
      <c r="F22" s="55">
        <v>1</v>
      </c>
      <c r="G22" s="64"/>
      <c r="H22" s="64"/>
      <c r="I22" s="89"/>
      <c r="J22" s="90"/>
      <c r="K22" s="91"/>
      <c r="L22" s="92"/>
      <c r="M22" s="91"/>
      <c r="N22" s="93"/>
      <c r="O22" s="92"/>
      <c r="P22" s="95"/>
      <c r="Q22" s="100"/>
      <c r="R22" s="92"/>
    </row>
    <row r="23" ht="40.5" spans="1:18">
      <c r="A23" s="49">
        <v>5</v>
      </c>
      <c r="B23" s="54" t="s">
        <v>66</v>
      </c>
      <c r="C23" s="55" t="s">
        <v>67</v>
      </c>
      <c r="D23" s="54" t="s">
        <v>68</v>
      </c>
      <c r="E23" s="63" t="s">
        <v>58</v>
      </c>
      <c r="F23" s="55">
        <v>1</v>
      </c>
      <c r="G23" s="64"/>
      <c r="H23" s="64"/>
      <c r="I23" s="89"/>
      <c r="J23" s="90"/>
      <c r="K23" s="91"/>
      <c r="L23" s="92"/>
      <c r="M23" s="91"/>
      <c r="N23" s="93"/>
      <c r="O23" s="92"/>
      <c r="P23" s="95"/>
      <c r="Q23" s="100"/>
      <c r="R23" s="92"/>
    </row>
    <row r="24" ht="54" spans="1:18">
      <c r="A24" s="49">
        <v>6</v>
      </c>
      <c r="B24" s="54" t="s">
        <v>69</v>
      </c>
      <c r="C24" s="55" t="s">
        <v>67</v>
      </c>
      <c r="D24" s="54" t="s">
        <v>70</v>
      </c>
      <c r="E24" s="63" t="s">
        <v>58</v>
      </c>
      <c r="F24" s="55">
        <v>1</v>
      </c>
      <c r="G24" s="64"/>
      <c r="H24" s="64"/>
      <c r="I24" s="89"/>
      <c r="J24" s="90"/>
      <c r="K24" s="91"/>
      <c r="L24" s="92"/>
      <c r="M24" s="91"/>
      <c r="N24" s="93"/>
      <c r="O24" s="92"/>
      <c r="P24" s="95"/>
      <c r="Q24" s="100"/>
      <c r="R24" s="92"/>
    </row>
    <row r="25" ht="40.5" spans="1:18">
      <c r="A25" s="49">
        <v>7</v>
      </c>
      <c r="B25" s="54" t="s">
        <v>71</v>
      </c>
      <c r="C25" s="55" t="s">
        <v>34</v>
      </c>
      <c r="D25" s="54" t="s">
        <v>72</v>
      </c>
      <c r="E25" s="55" t="s">
        <v>24</v>
      </c>
      <c r="F25" s="55">
        <v>1</v>
      </c>
      <c r="G25" s="64"/>
      <c r="H25" s="64"/>
      <c r="I25" s="92"/>
      <c r="J25" s="90"/>
      <c r="K25" s="91"/>
      <c r="L25" s="92"/>
      <c r="M25" s="91"/>
      <c r="N25" s="93"/>
      <c r="O25" s="92"/>
      <c r="P25" s="95"/>
      <c r="Q25" s="100"/>
      <c r="R25" s="92"/>
    </row>
    <row r="26" ht="54" spans="1:18">
      <c r="A26" s="49">
        <v>8</v>
      </c>
      <c r="B26" s="54" t="s">
        <v>73</v>
      </c>
      <c r="C26" s="55" t="s">
        <v>74</v>
      </c>
      <c r="D26" s="54" t="s">
        <v>75</v>
      </c>
      <c r="E26" s="63" t="s">
        <v>58</v>
      </c>
      <c r="F26" s="55">
        <v>1</v>
      </c>
      <c r="G26" s="64"/>
      <c r="H26" s="64"/>
      <c r="I26" s="89"/>
      <c r="J26" s="90"/>
      <c r="K26" s="91"/>
      <c r="L26" s="92"/>
      <c r="M26" s="91"/>
      <c r="N26" s="93"/>
      <c r="O26" s="92"/>
      <c r="P26" s="94"/>
      <c r="Q26" s="94"/>
      <c r="R26" s="92"/>
    </row>
    <row r="27" ht="18.75" spans="1:18">
      <c r="A27" s="49">
        <v>9</v>
      </c>
      <c r="B27" s="54" t="s">
        <v>76</v>
      </c>
      <c r="C27" s="55" t="s">
        <v>34</v>
      </c>
      <c r="D27" s="54" t="s">
        <v>77</v>
      </c>
      <c r="E27" s="55" t="s">
        <v>24</v>
      </c>
      <c r="F27" s="55">
        <v>1</v>
      </c>
      <c r="G27" s="64"/>
      <c r="H27" s="64"/>
      <c r="I27" s="89"/>
      <c r="J27" s="90"/>
      <c r="K27" s="91"/>
      <c r="L27" s="92"/>
      <c r="M27" s="91"/>
      <c r="N27" s="93"/>
      <c r="O27" s="92"/>
      <c r="P27" s="94"/>
      <c r="Q27" s="94"/>
      <c r="R27" s="92"/>
    </row>
    <row r="28" ht="27" spans="1:18">
      <c r="A28" s="49">
        <v>10</v>
      </c>
      <c r="B28" s="54" t="s">
        <v>78</v>
      </c>
      <c r="C28" s="55" t="s">
        <v>79</v>
      </c>
      <c r="D28" s="54" t="s">
        <v>80</v>
      </c>
      <c r="E28" s="55" t="s">
        <v>24</v>
      </c>
      <c r="F28" s="55">
        <v>1</v>
      </c>
      <c r="G28" s="64"/>
      <c r="H28" s="64"/>
      <c r="I28" s="89"/>
      <c r="J28" s="90"/>
      <c r="K28" s="91"/>
      <c r="L28" s="92"/>
      <c r="M28" s="91"/>
      <c r="N28" s="92"/>
      <c r="O28" s="92"/>
      <c r="P28" s="94"/>
      <c r="Q28" s="94"/>
      <c r="R28" s="92"/>
    </row>
    <row r="29" ht="18.75" spans="1:18">
      <c r="A29" s="49">
        <v>11</v>
      </c>
      <c r="B29" s="54" t="s">
        <v>81</v>
      </c>
      <c r="C29" s="55" t="s">
        <v>67</v>
      </c>
      <c r="D29" s="54" t="s">
        <v>82</v>
      </c>
      <c r="E29" s="55" t="s">
        <v>32</v>
      </c>
      <c r="F29" s="55">
        <v>1</v>
      </c>
      <c r="G29" s="64"/>
      <c r="H29" s="64"/>
      <c r="I29" s="89"/>
      <c r="J29" s="90"/>
      <c r="K29" s="91"/>
      <c r="L29" s="92"/>
      <c r="M29" s="91"/>
      <c r="N29" s="92"/>
      <c r="O29" s="92"/>
      <c r="P29" s="94"/>
      <c r="Q29" s="94"/>
      <c r="R29" s="92"/>
    </row>
    <row r="30" ht="27" spans="1:18">
      <c r="A30" s="49">
        <v>12</v>
      </c>
      <c r="B30" s="54" t="s">
        <v>83</v>
      </c>
      <c r="C30" s="55" t="s">
        <v>84</v>
      </c>
      <c r="D30" s="54" t="s">
        <v>85</v>
      </c>
      <c r="E30" s="63" t="s">
        <v>62</v>
      </c>
      <c r="F30" s="55">
        <v>1</v>
      </c>
      <c r="G30" s="64"/>
      <c r="H30" s="64"/>
      <c r="I30" s="89"/>
      <c r="J30" s="90"/>
      <c r="K30" s="91"/>
      <c r="L30" s="92"/>
      <c r="M30" s="91"/>
      <c r="N30" s="93"/>
      <c r="O30" s="92"/>
      <c r="P30" s="94"/>
      <c r="Q30" s="94"/>
      <c r="R30" s="92"/>
    </row>
    <row r="31" ht="54" spans="1:18">
      <c r="A31" s="49">
        <v>13</v>
      </c>
      <c r="B31" s="54" t="s">
        <v>86</v>
      </c>
      <c r="C31" s="55" t="s">
        <v>87</v>
      </c>
      <c r="D31" s="54" t="s">
        <v>88</v>
      </c>
      <c r="E31" s="63" t="s">
        <v>58</v>
      </c>
      <c r="F31" s="55">
        <v>1</v>
      </c>
      <c r="G31" s="64"/>
      <c r="H31" s="64"/>
      <c r="I31" s="89"/>
      <c r="J31" s="90"/>
      <c r="K31" s="91"/>
      <c r="L31" s="92"/>
      <c r="M31" s="91"/>
      <c r="N31" s="93"/>
      <c r="O31" s="92"/>
      <c r="P31" s="94"/>
      <c r="Q31" s="94"/>
      <c r="R31" s="92"/>
    </row>
    <row r="32" ht="67.5" spans="1:18">
      <c r="A32" s="49">
        <v>14</v>
      </c>
      <c r="B32" s="54" t="s">
        <v>89</v>
      </c>
      <c r="C32" s="55" t="s">
        <v>90</v>
      </c>
      <c r="D32" s="54" t="s">
        <v>91</v>
      </c>
      <c r="E32" s="63" t="s">
        <v>92</v>
      </c>
      <c r="F32" s="55">
        <v>2</v>
      </c>
      <c r="G32" s="64"/>
      <c r="H32" s="64"/>
      <c r="I32" s="89"/>
      <c r="J32" s="90"/>
      <c r="K32" s="91"/>
      <c r="L32" s="92"/>
      <c r="M32" s="91"/>
      <c r="N32" s="93"/>
      <c r="O32" s="92"/>
      <c r="P32" s="94"/>
      <c r="Q32" s="94"/>
      <c r="R32" s="92"/>
    </row>
    <row r="33" ht="81" spans="1:18">
      <c r="A33" s="49">
        <v>15</v>
      </c>
      <c r="B33" s="54" t="s">
        <v>93</v>
      </c>
      <c r="C33" s="55" t="s">
        <v>94</v>
      </c>
      <c r="D33" s="54" t="s">
        <v>95</v>
      </c>
      <c r="E33" s="63" t="s">
        <v>62</v>
      </c>
      <c r="F33" s="55">
        <v>6</v>
      </c>
      <c r="G33" s="64"/>
      <c r="H33" s="64"/>
      <c r="I33" s="89"/>
      <c r="J33" s="90"/>
      <c r="K33" s="91"/>
      <c r="L33" s="92"/>
      <c r="M33" s="91"/>
      <c r="N33" s="93"/>
      <c r="O33" s="92"/>
      <c r="P33" s="94"/>
      <c r="Q33" s="94"/>
      <c r="R33" s="92"/>
    </row>
    <row r="34" ht="81" spans="1:18">
      <c r="A34" s="49">
        <v>16</v>
      </c>
      <c r="B34" s="54" t="s">
        <v>96</v>
      </c>
      <c r="C34" s="55" t="s">
        <v>97</v>
      </c>
      <c r="D34" s="54" t="s">
        <v>98</v>
      </c>
      <c r="E34" s="63" t="s">
        <v>62</v>
      </c>
      <c r="F34" s="55">
        <v>2</v>
      </c>
      <c r="G34" s="64"/>
      <c r="H34" s="64"/>
      <c r="I34" s="89"/>
      <c r="J34" s="90"/>
      <c r="K34" s="91"/>
      <c r="L34" s="92"/>
      <c r="M34" s="91"/>
      <c r="N34" s="93"/>
      <c r="O34" s="92"/>
      <c r="P34" s="94"/>
      <c r="Q34" s="94"/>
      <c r="R34" s="92"/>
    </row>
    <row r="35" ht="18.75" spans="1:18">
      <c r="A35" s="49">
        <v>17</v>
      </c>
      <c r="B35" s="54" t="s">
        <v>76</v>
      </c>
      <c r="C35" s="55" t="s">
        <v>34</v>
      </c>
      <c r="D35" s="54" t="s">
        <v>99</v>
      </c>
      <c r="E35" s="63" t="s">
        <v>24</v>
      </c>
      <c r="F35" s="55">
        <v>1</v>
      </c>
      <c r="G35" s="64"/>
      <c r="H35" s="64"/>
      <c r="I35" s="89"/>
      <c r="J35" s="90"/>
      <c r="K35" s="91"/>
      <c r="L35" s="92"/>
      <c r="M35" s="91"/>
      <c r="N35" s="93"/>
      <c r="O35" s="92"/>
      <c r="P35" s="94"/>
      <c r="Q35" s="94"/>
      <c r="R35" s="92"/>
    </row>
    <row r="36" ht="27" spans="1:18">
      <c r="A36" s="49">
        <v>18</v>
      </c>
      <c r="B36" s="54" t="s">
        <v>78</v>
      </c>
      <c r="C36" s="55" t="s">
        <v>79</v>
      </c>
      <c r="D36" s="54" t="s">
        <v>100</v>
      </c>
      <c r="E36" s="63" t="s">
        <v>24</v>
      </c>
      <c r="F36" s="55">
        <v>1</v>
      </c>
      <c r="G36" s="64"/>
      <c r="H36" s="64"/>
      <c r="I36" s="89"/>
      <c r="J36" s="90"/>
      <c r="K36" s="91"/>
      <c r="L36" s="92"/>
      <c r="M36" s="91"/>
      <c r="N36" s="93"/>
      <c r="O36" s="92"/>
      <c r="P36" s="94"/>
      <c r="Q36" s="94"/>
      <c r="R36" s="92"/>
    </row>
    <row r="37" ht="55.25" customHeight="1" spans="1:18">
      <c r="A37" s="43">
        <v>19</v>
      </c>
      <c r="B37" s="44" t="s">
        <v>27</v>
      </c>
      <c r="C37" s="44"/>
      <c r="D37" s="44"/>
      <c r="E37" s="44"/>
      <c r="F37" s="44"/>
      <c r="G37" s="44"/>
      <c r="H37" s="45">
        <f>SUM(H19:H36)</f>
        <v>0</v>
      </c>
      <c r="I37" s="89"/>
      <c r="J37" s="76"/>
      <c r="K37" s="83"/>
      <c r="L37" s="83"/>
      <c r="M37" s="83"/>
      <c r="N37" s="83"/>
      <c r="O37" s="83"/>
      <c r="P37" s="83"/>
      <c r="Q37" s="99"/>
      <c r="R37" s="92"/>
    </row>
    <row r="38" ht="45" customHeight="1" spans="1:18">
      <c r="A38" s="65" t="s">
        <v>101</v>
      </c>
      <c r="B38" s="66"/>
      <c r="C38" s="66"/>
      <c r="D38" s="66"/>
      <c r="E38" s="66"/>
      <c r="F38" s="66"/>
      <c r="G38" s="67"/>
      <c r="H38" s="68">
        <f>+H37+H17+H6</f>
        <v>0</v>
      </c>
      <c r="I38" s="96"/>
      <c r="J38" s="97"/>
      <c r="K38" s="97"/>
      <c r="L38" s="97"/>
      <c r="M38" s="97"/>
      <c r="N38" s="97"/>
      <c r="O38" s="97"/>
      <c r="P38" s="97"/>
      <c r="Q38" s="101"/>
      <c r="R38" s="102"/>
    </row>
    <row r="39" ht="45" customHeight="1" spans="1:18">
      <c r="A39" s="69" t="s">
        <v>102</v>
      </c>
      <c r="B39" s="70"/>
      <c r="C39" s="70"/>
      <c r="D39" s="70"/>
      <c r="E39" s="70"/>
      <c r="F39" s="70"/>
      <c r="G39" s="71"/>
      <c r="H39" s="72"/>
      <c r="I39" s="96"/>
      <c r="J39" s="97"/>
      <c r="K39" s="97"/>
      <c r="L39" s="97"/>
      <c r="M39" s="97"/>
      <c r="N39" s="97"/>
      <c r="O39" s="97"/>
      <c r="P39" s="97"/>
      <c r="Q39" s="101"/>
      <c r="R39" s="102"/>
    </row>
    <row r="40" ht="45" customHeight="1" spans="1:18">
      <c r="A40" s="69" t="s">
        <v>103</v>
      </c>
      <c r="B40" s="70"/>
      <c r="C40" s="70"/>
      <c r="D40" s="70"/>
      <c r="E40" s="70"/>
      <c r="F40" s="70"/>
      <c r="G40" s="71"/>
      <c r="H40" s="72"/>
      <c r="I40" s="96"/>
      <c r="J40" s="97"/>
      <c r="K40" s="97"/>
      <c r="L40" s="97"/>
      <c r="M40" s="97"/>
      <c r="N40" s="97"/>
      <c r="O40" s="97"/>
      <c r="P40" s="97"/>
      <c r="Q40" s="101"/>
      <c r="R40" s="102"/>
    </row>
    <row r="41" ht="45" customHeight="1" spans="1:18">
      <c r="A41" s="69" t="s">
        <v>104</v>
      </c>
      <c r="B41" s="70"/>
      <c r="C41" s="70"/>
      <c r="D41" s="70"/>
      <c r="E41" s="70"/>
      <c r="F41" s="70"/>
      <c r="G41" s="71"/>
      <c r="H41" s="72">
        <f>H38+H39+H40</f>
        <v>0</v>
      </c>
      <c r="I41" s="96"/>
      <c r="J41" s="97"/>
      <c r="K41" s="97"/>
      <c r="L41" s="97"/>
      <c r="M41" s="97"/>
      <c r="N41" s="97"/>
      <c r="O41" s="97"/>
      <c r="P41" s="97"/>
      <c r="Q41" s="101"/>
      <c r="R41" s="102"/>
    </row>
  </sheetData>
  <mergeCells count="22">
    <mergeCell ref="A1:H1"/>
    <mergeCell ref="J1:R1"/>
    <mergeCell ref="A3:H3"/>
    <mergeCell ref="J3:R3"/>
    <mergeCell ref="B6:G6"/>
    <mergeCell ref="K6:P6"/>
    <mergeCell ref="A7:H7"/>
    <mergeCell ref="J7:R7"/>
    <mergeCell ref="B17:G17"/>
    <mergeCell ref="K17:P17"/>
    <mergeCell ref="A18:H18"/>
    <mergeCell ref="J18:R18"/>
    <mergeCell ref="B37:G37"/>
    <mergeCell ref="K37:P37"/>
    <mergeCell ref="A38:G38"/>
    <mergeCell ref="J38:P38"/>
    <mergeCell ref="A39:G39"/>
    <mergeCell ref="J39:P39"/>
    <mergeCell ref="A40:G40"/>
    <mergeCell ref="J40:P40"/>
    <mergeCell ref="A41:G41"/>
    <mergeCell ref="J41:P41"/>
  </mergeCells>
  <pageMargins left="0.7" right="0.7" top="0.75" bottom="0.75" header="0.3" footer="0.3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zoomScale="70" zoomScaleNormal="70" workbookViewId="0">
      <selection activeCell="V18" sqref="V17:V18"/>
    </sheetView>
  </sheetViews>
  <sheetFormatPr defaultColWidth="8.75" defaultRowHeight="20.25"/>
  <cols>
    <col min="1" max="1" width="8.75" style="1"/>
    <col min="2" max="2" width="14.525" style="1" customWidth="1"/>
    <col min="3" max="3" width="11.25" style="1" customWidth="1"/>
    <col min="4" max="4" width="12.8083333333333" style="1" customWidth="1"/>
    <col min="5" max="5" width="14.5333333333333" style="1" customWidth="1"/>
    <col min="6" max="6" width="14.6833333333333" style="1" customWidth="1"/>
    <col min="7" max="7" width="20.15" style="1" customWidth="1"/>
    <col min="8" max="8" width="17.0333333333333" style="1" customWidth="1"/>
    <col min="9" max="9" width="11.375" style="1"/>
    <col min="10" max="10" width="8.75" style="1"/>
    <col min="11" max="11" width="22.3333333333333" style="2" customWidth="1"/>
    <col min="12" max="16384" width="8.75" style="1"/>
  </cols>
  <sheetData>
    <row r="1" ht="14.25" spans="1:11">
      <c r="A1" s="3" t="s">
        <v>105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4.25" spans="1:1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>
      <c r="A3" s="4" t="s">
        <v>2</v>
      </c>
      <c r="B3" s="4" t="s">
        <v>106</v>
      </c>
      <c r="C3" s="4" t="s">
        <v>107</v>
      </c>
      <c r="D3" s="4" t="s">
        <v>108</v>
      </c>
      <c r="E3" s="4" t="s">
        <v>109</v>
      </c>
      <c r="F3" s="5" t="s">
        <v>110</v>
      </c>
      <c r="G3" s="5"/>
      <c r="H3" s="6"/>
      <c r="I3" s="17" t="s">
        <v>5</v>
      </c>
      <c r="J3" s="17"/>
      <c r="K3" s="17"/>
    </row>
    <row r="4" spans="1:11">
      <c r="A4" s="4"/>
      <c r="B4" s="4"/>
      <c r="C4" s="4"/>
      <c r="D4" s="4"/>
      <c r="E4" s="4"/>
      <c r="F4" s="5" t="s">
        <v>111</v>
      </c>
      <c r="G4" s="5"/>
      <c r="H4" s="6"/>
      <c r="I4" s="17"/>
      <c r="J4" s="17"/>
      <c r="K4" s="17"/>
    </row>
    <row r="5" spans="1:11">
      <c r="A5" s="4"/>
      <c r="B5" s="4"/>
      <c r="C5" s="4"/>
      <c r="D5" s="4"/>
      <c r="E5" s="4"/>
      <c r="F5" s="5" t="s">
        <v>112</v>
      </c>
      <c r="G5" s="5"/>
      <c r="H5" s="6"/>
      <c r="I5" s="17"/>
      <c r="J5" s="17"/>
      <c r="K5" s="17"/>
    </row>
    <row r="6" spans="1:11">
      <c r="A6" s="4"/>
      <c r="B6" s="4"/>
      <c r="C6" s="4"/>
      <c r="D6" s="4"/>
      <c r="E6" s="4"/>
      <c r="F6" s="5" t="s">
        <v>113</v>
      </c>
      <c r="G6" s="5"/>
      <c r="H6" s="6" t="s">
        <v>114</v>
      </c>
      <c r="I6" s="17"/>
      <c r="J6" s="17"/>
      <c r="K6" s="17"/>
    </row>
    <row r="7" spans="1:11">
      <c r="A7" s="4"/>
      <c r="B7" s="4"/>
      <c r="C7" s="4"/>
      <c r="D7" s="4"/>
      <c r="E7" s="4"/>
      <c r="F7" s="5" t="s">
        <v>115</v>
      </c>
      <c r="G7" s="5"/>
      <c r="H7" s="6" t="s">
        <v>116</v>
      </c>
      <c r="I7" s="17"/>
      <c r="J7" s="17"/>
      <c r="K7" s="17"/>
    </row>
    <row r="8" spans="1:11">
      <c r="A8" s="4"/>
      <c r="B8" s="4"/>
      <c r="C8" s="4"/>
      <c r="D8" s="4"/>
      <c r="E8" s="4"/>
      <c r="F8" s="4" t="s">
        <v>117</v>
      </c>
      <c r="G8" s="4" t="s">
        <v>118</v>
      </c>
      <c r="H8" s="4" t="s">
        <v>119</v>
      </c>
      <c r="I8" s="4" t="s">
        <v>17</v>
      </c>
      <c r="J8" s="4" t="s">
        <v>18</v>
      </c>
      <c r="K8" s="4" t="s">
        <v>120</v>
      </c>
    </row>
    <row r="9" ht="33" customHeight="1" spans="1:11">
      <c r="A9" s="4" t="s">
        <v>121</v>
      </c>
      <c r="B9" s="7" t="s">
        <v>122</v>
      </c>
      <c r="C9" s="7"/>
      <c r="D9" s="7"/>
      <c r="E9" s="7"/>
      <c r="F9" s="7"/>
      <c r="G9" s="7"/>
      <c r="H9" s="8"/>
      <c r="I9" s="4"/>
      <c r="J9" s="18"/>
      <c r="K9" s="18"/>
    </row>
    <row r="10" ht="81" spans="1:11">
      <c r="A10" s="6">
        <v>1</v>
      </c>
      <c r="B10" s="9" t="s">
        <v>9</v>
      </c>
      <c r="C10" s="6" t="s">
        <v>123</v>
      </c>
      <c r="D10" s="6" t="s">
        <v>124</v>
      </c>
      <c r="E10" s="9" t="s">
        <v>125</v>
      </c>
      <c r="F10" s="6" t="s">
        <v>126</v>
      </c>
      <c r="G10" s="6" t="s">
        <v>127</v>
      </c>
      <c r="H10" s="6">
        <v>39.95</v>
      </c>
      <c r="I10" s="19">
        <f>IF(SUM(H10:H10)&lt;&gt;0,SUM(H10:H10),"")</f>
        <v>39.95</v>
      </c>
      <c r="J10" s="20"/>
      <c r="K10" s="20"/>
    </row>
    <row r="11" ht="29" customHeight="1" spans="1:11">
      <c r="A11" s="6">
        <v>2</v>
      </c>
      <c r="B11" s="10" t="s">
        <v>128</v>
      </c>
      <c r="C11" s="11"/>
      <c r="D11" s="11"/>
      <c r="E11" s="11"/>
      <c r="F11" s="11"/>
      <c r="G11" s="11"/>
      <c r="H11" s="11"/>
      <c r="I11" s="11"/>
      <c r="J11" s="21"/>
      <c r="K11" s="22">
        <f>SUM(K10:K10)</f>
        <v>0</v>
      </c>
    </row>
    <row r="12" ht="33" customHeight="1" spans="1:11">
      <c r="A12" s="4" t="s">
        <v>129</v>
      </c>
      <c r="B12" s="7" t="s">
        <v>130</v>
      </c>
      <c r="C12" s="7"/>
      <c r="D12" s="7"/>
      <c r="E12" s="7"/>
      <c r="F12" s="7"/>
      <c r="G12" s="7"/>
      <c r="H12" s="8"/>
      <c r="I12" s="4"/>
      <c r="J12" s="18"/>
      <c r="K12" s="22"/>
    </row>
    <row r="13" spans="1:11">
      <c r="A13" s="6">
        <v>1</v>
      </c>
      <c r="B13" s="6" t="s">
        <v>130</v>
      </c>
      <c r="C13" s="6" t="s">
        <v>123</v>
      </c>
      <c r="D13" s="6" t="s">
        <v>67</v>
      </c>
      <c r="E13" s="6" t="s">
        <v>131</v>
      </c>
      <c r="F13" s="6" t="s">
        <v>126</v>
      </c>
      <c r="G13" s="6" t="s">
        <v>127</v>
      </c>
      <c r="H13" s="6">
        <f>H10*1.25</f>
        <v>49.9375</v>
      </c>
      <c r="I13" s="19">
        <f>IF(SUM(H13:H13)&lt;&gt;0,SUM(H13:H13),"")</f>
        <v>49.9375</v>
      </c>
      <c r="J13" s="20"/>
      <c r="K13" s="20"/>
    </row>
    <row r="14" spans="1:11">
      <c r="A14" s="6">
        <v>2</v>
      </c>
      <c r="B14" s="10" t="s">
        <v>132</v>
      </c>
      <c r="C14" s="11"/>
      <c r="D14" s="11"/>
      <c r="E14" s="11"/>
      <c r="F14" s="11"/>
      <c r="G14" s="11"/>
      <c r="H14" s="11"/>
      <c r="I14" s="11"/>
      <c r="J14" s="21"/>
      <c r="K14" s="22">
        <f>IFERROR(SUM(K13:K13),0)</f>
        <v>0</v>
      </c>
    </row>
    <row r="15" ht="34" customHeight="1" spans="1:11">
      <c r="A15" s="4" t="s">
        <v>133</v>
      </c>
      <c r="B15" s="7" t="s">
        <v>134</v>
      </c>
      <c r="C15" s="7"/>
      <c r="D15" s="7"/>
      <c r="E15" s="7"/>
      <c r="F15" s="7"/>
      <c r="G15" s="7"/>
      <c r="H15" s="12" t="s">
        <v>135</v>
      </c>
      <c r="I15" s="19"/>
      <c r="J15" s="23"/>
      <c r="K15" s="24"/>
    </row>
    <row r="16" spans="1:11">
      <c r="A16" s="6">
        <v>1</v>
      </c>
      <c r="B16" s="4" t="s">
        <v>136</v>
      </c>
      <c r="C16" s="4"/>
      <c r="D16" s="4"/>
      <c r="E16" s="4"/>
      <c r="F16" s="4"/>
      <c r="G16" s="4"/>
      <c r="H16" s="4"/>
      <c r="I16" s="4"/>
      <c r="J16" s="4"/>
      <c r="K16" s="25">
        <f>K11+K14</f>
        <v>0</v>
      </c>
    </row>
    <row r="17" ht="34" customHeight="1" spans="1:11">
      <c r="A17" s="4" t="s">
        <v>137</v>
      </c>
      <c r="B17" s="7" t="s">
        <v>138</v>
      </c>
      <c r="C17" s="7"/>
      <c r="D17" s="7"/>
      <c r="E17" s="7"/>
      <c r="F17" s="7"/>
      <c r="G17" s="7"/>
      <c r="H17" s="7"/>
      <c r="I17" s="7"/>
      <c r="J17" s="7"/>
      <c r="K17" s="4"/>
    </row>
    <row r="18" spans="1:11">
      <c r="A18" s="6">
        <v>1</v>
      </c>
      <c r="B18" s="13" t="s">
        <v>139</v>
      </c>
      <c r="C18" s="13"/>
      <c r="D18" s="13"/>
      <c r="E18" s="13"/>
      <c r="F18" s="13"/>
      <c r="G18" s="13"/>
      <c r="H18" s="14"/>
      <c r="I18" s="13"/>
      <c r="J18" s="26"/>
      <c r="K18" s="20"/>
    </row>
    <row r="19" spans="1:11">
      <c r="A19" s="6">
        <v>2</v>
      </c>
      <c r="B19" s="13" t="s">
        <v>140</v>
      </c>
      <c r="C19" s="13"/>
      <c r="D19" s="13"/>
      <c r="E19" s="13"/>
      <c r="F19" s="13"/>
      <c r="G19" s="13"/>
      <c r="H19" s="14"/>
      <c r="I19" s="13"/>
      <c r="J19" s="26"/>
      <c r="K19" s="20"/>
    </row>
    <row r="20" spans="1:11">
      <c r="A20" s="6">
        <v>3</v>
      </c>
      <c r="B20" s="13" t="s">
        <v>141</v>
      </c>
      <c r="C20" s="13"/>
      <c r="D20" s="13"/>
      <c r="E20" s="13"/>
      <c r="F20" s="13"/>
      <c r="G20" s="13"/>
      <c r="H20" s="14"/>
      <c r="I20" s="13"/>
      <c r="J20" s="26"/>
      <c r="K20" s="20"/>
    </row>
    <row r="21" spans="1:11">
      <c r="A21" s="6">
        <v>4</v>
      </c>
      <c r="B21" s="6" t="s">
        <v>142</v>
      </c>
      <c r="C21" s="6"/>
      <c r="D21" s="6"/>
      <c r="E21" s="6"/>
      <c r="F21" s="6"/>
      <c r="G21" s="6"/>
      <c r="H21" s="6"/>
      <c r="I21" s="6"/>
      <c r="J21" s="6"/>
      <c r="K21" s="20">
        <f>K18+K19+K20</f>
        <v>0</v>
      </c>
    </row>
    <row r="22" ht="42" customHeight="1" spans="1:11">
      <c r="A22" s="4" t="s">
        <v>143</v>
      </c>
      <c r="B22" s="4" t="s">
        <v>144</v>
      </c>
      <c r="C22" s="4"/>
      <c r="D22" s="4"/>
      <c r="E22" s="4"/>
      <c r="F22" s="4"/>
      <c r="G22" s="4"/>
      <c r="H22" s="4"/>
      <c r="I22" s="4"/>
      <c r="J22" s="4"/>
      <c r="K22" s="4">
        <f>K16+K21</f>
        <v>0</v>
      </c>
    </row>
    <row r="23" ht="84" customHeight="1" spans="1:11">
      <c r="A23" s="15" t="s">
        <v>145</v>
      </c>
      <c r="B23" s="16"/>
      <c r="C23" s="16"/>
      <c r="D23" s="16"/>
      <c r="E23" s="16"/>
      <c r="F23" s="16"/>
      <c r="G23" s="16"/>
      <c r="H23" s="16"/>
      <c r="I23" s="16"/>
      <c r="J23" s="16"/>
      <c r="K23" s="6"/>
    </row>
  </sheetData>
  <mergeCells count="25">
    <mergeCell ref="F3:G3"/>
    <mergeCell ref="F4:G4"/>
    <mergeCell ref="F5:G5"/>
    <mergeCell ref="F6:G6"/>
    <mergeCell ref="F7:G7"/>
    <mergeCell ref="B9:G9"/>
    <mergeCell ref="B11:J11"/>
    <mergeCell ref="B12:G12"/>
    <mergeCell ref="B14:J14"/>
    <mergeCell ref="B15:G15"/>
    <mergeCell ref="B16:J16"/>
    <mergeCell ref="B17:K17"/>
    <mergeCell ref="B18:G18"/>
    <mergeCell ref="B19:G19"/>
    <mergeCell ref="B20:G20"/>
    <mergeCell ref="B21:J21"/>
    <mergeCell ref="B22:J22"/>
    <mergeCell ref="A23:K23"/>
    <mergeCell ref="A3:A8"/>
    <mergeCell ref="B3:B8"/>
    <mergeCell ref="C3:C8"/>
    <mergeCell ref="D3:D8"/>
    <mergeCell ref="E3:E8"/>
    <mergeCell ref="A1:K2"/>
    <mergeCell ref="I3:K7"/>
  </mergeCells>
  <conditionalFormatting sqref="K15">
    <cfRule type="cellIs" dxfId="0" priority="1" operator="notEqual">
      <formula>""""""</formula>
    </cfRule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总报价</vt:lpstr>
      <vt:lpstr>4D座椅系统改造</vt:lpstr>
      <vt:lpstr>4.0光子银幕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yhj</dc:creator>
  <cp:lastModifiedBy>WJYang-Bang</cp:lastModifiedBy>
  <dcterms:created xsi:type="dcterms:W3CDTF">2015-06-05T18:19:00Z</dcterms:created>
  <cp:lastPrinted>2024-03-18T11:48:00Z</cp:lastPrinted>
  <dcterms:modified xsi:type="dcterms:W3CDTF">2025-09-27T06:31:26Z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0D1E5C8BA39242F8ABD8A0579075C224</vt:lpwstr>
  </property>
</Properties>
</file>